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sonja_dern_giz_de/Documents/Sicherung Vorgänge Sonja/A_WB/10020340 - MSP Backstopping/10020340 - WB-Unterlagen/"/>
    </mc:Choice>
  </mc:AlternateContent>
  <xr:revisionPtr revIDLastSave="0" documentId="8_{1CBB59CB-EA84-408B-B5C6-F555B521C807}" xr6:coauthVersionLast="47" xr6:coauthVersionMax="47" xr10:uidLastSave="{00000000-0000-0000-0000-000000000000}"/>
  <bookViews>
    <workbookView xWindow="-105" yWindow="0" windowWidth="14610" windowHeight="15585"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s="1"/>
  <c r="F40" i="4"/>
  <c r="F79" i="4"/>
  <c r="F55" i="4"/>
  <c r="F22" i="4"/>
  <c r="F55" i="1"/>
  <c r="E19" i="6" s="1"/>
  <c r="F22" i="1"/>
  <c r="F40" i="1"/>
  <c r="F79" i="1"/>
  <c r="F99" i="1"/>
  <c r="E29" i="6" l="1"/>
  <c r="E25" i="6"/>
  <c r="E11" i="6"/>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<sst xmlns="http://schemas.openxmlformats.org/spreadsheetml/2006/main" count="369" uniqueCount="109">
  <si>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</si>
  <si>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</si>
  <si>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</si>
  <si>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</si>
  <si>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</si>
  <si>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</si>
  <si>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</si>
  <si>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</si>
  <si>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</si>
  <si>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</si>
  <si>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</si>
  <si>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</si>
  <si>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</si>
  <si>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</si>
  <si>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</si>
  <si>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</si>
  <si>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</si>
  <si>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</si>
  <si>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</si>
  <si>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</si>
  <si>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</si>
  <si>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</si>
  <si>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</si>
  <si>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</si>
  <si>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</si>
  <si>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</si>
  <si>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</si>
  <si>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</si>
  <si>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</si>
  <si>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</si>
  <si>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</si>
  <si>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</si>
  <si>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</si>
  <si>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</si>
  <si>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</si>
  <si>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</si>
  <si>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</si>
  <si>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</si>
  <si>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</si>
  <si>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</si>
  <si>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</si>
  <si>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</si>
  <si>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</si>
  <si>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</si>
  <si>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</si>
  <si>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</si>
  <si>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</si>
  <si>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</si>
  <si>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</si>
  <si>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</si>
  <si>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</si>
  <si>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</si>
  <si>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</si>
  <si>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</si>
  <si>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</si>
  <si>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</si>
  <si>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</si>
  <si>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</si>
  <si>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</si>
  <si>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</si>
  <si>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</si>
  <si>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</si>
  <si>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</si>
  <si>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</si>
  <si>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</si>
  <si>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</si>
  <si>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</si>
  <si>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</si>
  <si>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</si>
  <si>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</si>
  <si>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</si>
  <si>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</si>
  <si>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</si>
  <si>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</si>
  <si>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</si>
  <si>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</si>
  <si>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</si>
  <si>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</si>
  <si>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</si>
  <si>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</si>
  <si>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</si>
  <si>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</si>
  <si>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</si>
  <si>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</si>
  <si>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</si>
  <si>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</si>
  <si>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Price schedule - Services</t>
  </si>
  <si>
    <t>Price schedule - opt. Services</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</si>
  <si>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</si>
  <si>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</si>
  <si>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</si>
  <si>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</si>
  <si>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</si>
  <si>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Key expert</t>
  </si>
  <si>
    <t>Transportation</t>
  </si>
  <si>
    <t>Per-diem allowance (NAM)</t>
  </si>
  <si>
    <t>Overnight accommodation allowance (NAM)</t>
  </si>
  <si>
    <t>Flights in the region (Angola, Namibia, South Africa)</t>
  </si>
  <si>
    <t>Per-diem allowance (ZAF and Angola)</t>
  </si>
  <si>
    <t>Overnight accommodation allowance (ZAF and Angola)</t>
  </si>
  <si>
    <t xml:space="preserve">Airport Transports (round-trips) </t>
  </si>
  <si>
    <t>Visa fees, airtime, vaccination, etc.</t>
  </si>
  <si>
    <t>Return flights within BCC region</t>
  </si>
  <si>
    <t>Return flights Europe to Namibia/South Africa and back</t>
  </si>
  <si>
    <t>Flights in the region (Namibia, South Africa)</t>
  </si>
  <si>
    <t>Per-diem allowance (ZAF)</t>
  </si>
  <si>
    <t>Overnight accommodation allowance (ZAF)</t>
  </si>
  <si>
    <t xml:space="preserve">Please do not change the number of experts, division and/or amount of expert days. </t>
  </si>
  <si>
    <t>Please do not change or add items, quantities, type of reimbursement and/or the amount of budgets.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</si>
</sst>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5"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sz val="9"/>
      <color rgb="FF000000"/>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xf numFmtId="49" fontId="44" fillId="5" borderId="3" xfId="10" applyFont="1">
      <alignment vertical="center" wrapText="1"/>
      <protection locked="0"/>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A81" sqref="A81:XFD81"/>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86</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hidden="1" collapsed="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110" t="s">
        <v>88</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ht="36" x14ac:dyDescent="0.2">
      <c r="A29" s="12" t="s">
        <v>93</v>
      </c>
      <c r="B29" s="22" t="str">
        <f>IFERROR(VLOOKUP(A29,'List of key experts'!$B$12:$D$35,3,0)&amp;" "&amp;VLOOKUP(A29,'List of key experts'!$B$12:$D$35,2,0),"N.N.")</f>
        <v xml:space="preserve">  </v>
      </c>
      <c r="C29" s="8" t="s">
        <v>13</v>
      </c>
      <c r="D29" s="10">
        <v>110</v>
      </c>
      <c r="E29" s="50"/>
      <c r="F29" s="51">
        <f t="shared" ref="F29:F38" si="1">D29*E29</f>
        <v>0</v>
      </c>
      <c r="G29" s="132" t="s">
        <v>107</v>
      </c>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93</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89</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t="36" outlineLevel="1" x14ac:dyDescent="0.2">
      <c r="A64" s="12"/>
      <c r="B64" s="12"/>
      <c r="C64" s="12"/>
      <c r="D64" s="10"/>
      <c r="E64" s="50"/>
      <c r="F64" s="51">
        <f>D64*E64</f>
        <v>0</v>
      </c>
      <c r="G64" s="12" t="s">
        <v>108</v>
      </c>
    </row>
    <row r="65" spans="1:7" ht="24" outlineLevel="1" x14ac:dyDescent="0.2">
      <c r="A65" s="12" t="s">
        <v>76</v>
      </c>
      <c r="B65" s="12"/>
      <c r="C65" s="12" t="s">
        <v>48</v>
      </c>
      <c r="D65" s="10">
        <v>8</v>
      </c>
      <c r="E65" s="50"/>
      <c r="F65" s="51">
        <f t="shared" ref="F65:F70" si="7">D65*E65</f>
        <v>0</v>
      </c>
      <c r="G65" s="12" t="s">
        <v>103</v>
      </c>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1</v>
      </c>
      <c r="E67" s="50">
        <v>1600</v>
      </c>
      <c r="F67" s="51">
        <f t="shared" si="7"/>
        <v>1600</v>
      </c>
      <c r="G67" s="12"/>
    </row>
    <row r="68" spans="1:7" ht="12" customHeight="1" outlineLevel="1" x14ac:dyDescent="0.2">
      <c r="A68" s="12" t="s">
        <v>94</v>
      </c>
      <c r="B68" s="12"/>
      <c r="C68" s="12" t="s">
        <v>48</v>
      </c>
      <c r="D68" s="10">
        <v>8</v>
      </c>
      <c r="E68" s="50"/>
      <c r="F68" s="51">
        <f t="shared" si="7"/>
        <v>0</v>
      </c>
      <c r="G68" s="12" t="s">
        <v>100</v>
      </c>
    </row>
    <row r="69" spans="1:7" outlineLevel="1" x14ac:dyDescent="0.2">
      <c r="A69" s="12" t="s">
        <v>95</v>
      </c>
      <c r="B69" s="12"/>
      <c r="C69" s="12" t="s">
        <v>47</v>
      </c>
      <c r="D69" s="10">
        <v>35</v>
      </c>
      <c r="E69" s="50"/>
      <c r="F69" s="51">
        <f t="shared" si="7"/>
        <v>0</v>
      </c>
      <c r="G69" s="12"/>
    </row>
    <row r="70" spans="1:7" ht="11.45" customHeight="1" outlineLevel="1" x14ac:dyDescent="0.2">
      <c r="A70" s="12" t="s">
        <v>96</v>
      </c>
      <c r="B70" s="12"/>
      <c r="C70" s="12" t="s">
        <v>48</v>
      </c>
      <c r="D70" s="10">
        <v>35</v>
      </c>
      <c r="E70" s="50"/>
      <c r="F70" s="51">
        <f t="shared" si="7"/>
        <v>0</v>
      </c>
      <c r="G70" s="12"/>
    </row>
    <row r="71" spans="1:7" outlineLevel="1" x14ac:dyDescent="0.2">
      <c r="A71" s="12" t="s">
        <v>26</v>
      </c>
      <c r="B71" s="12"/>
      <c r="C71" s="12" t="s">
        <v>48</v>
      </c>
      <c r="D71" s="10">
        <v>8</v>
      </c>
      <c r="E71" s="50"/>
      <c r="F71" s="51">
        <f t="shared" ref="F71:F77" si="8">D71*E71</f>
        <v>0</v>
      </c>
      <c r="G71" s="12" t="s">
        <v>101</v>
      </c>
    </row>
    <row r="72" spans="1:7" ht="24" outlineLevel="1" x14ac:dyDescent="0.2">
      <c r="A72" s="12" t="s">
        <v>97</v>
      </c>
      <c r="B72" s="12"/>
      <c r="C72" s="12" t="s">
        <v>47</v>
      </c>
      <c r="D72" s="10">
        <v>8</v>
      </c>
      <c r="E72" s="50"/>
      <c r="F72" s="51">
        <f t="shared" ref="F72:F74" si="9">D72*E72</f>
        <v>0</v>
      </c>
      <c r="G72" s="12" t="s">
        <v>102</v>
      </c>
    </row>
    <row r="73" spans="1:7" outlineLevel="1" x14ac:dyDescent="0.2">
      <c r="A73" s="12" t="s">
        <v>98</v>
      </c>
      <c r="B73" s="12"/>
      <c r="C73" s="12" t="s">
        <v>48</v>
      </c>
      <c r="D73" s="10">
        <v>35</v>
      </c>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t="24" outlineLevel="1" x14ac:dyDescent="0.2">
      <c r="A77" s="12" t="s">
        <v>99</v>
      </c>
      <c r="B77" s="12"/>
      <c r="C77" s="12" t="s">
        <v>25</v>
      </c>
      <c r="D77" s="10">
        <v>35</v>
      </c>
      <c r="E77" s="50"/>
      <c r="F77" s="51">
        <f t="shared" si="8"/>
        <v>0</v>
      </c>
      <c r="G77" s="12"/>
    </row>
    <row r="78" spans="1:7" s="2" customFormat="1" ht="5.45" customHeight="1" outlineLevel="1" x14ac:dyDescent="0.2">
      <c r="C78" s="9"/>
    </row>
    <row r="79" spans="1:7" x14ac:dyDescent="0.2">
      <c r="A79" s="6" t="s">
        <v>15</v>
      </c>
      <c r="B79" s="6"/>
      <c r="C79" s="6"/>
      <c r="D79" s="6"/>
      <c r="E79" s="6"/>
      <c r="F79" s="52">
        <f>SUM(F64:F78)</f>
        <v>1600</v>
      </c>
      <c r="G79" s="6"/>
    </row>
    <row r="80" spans="1:7" s="16" customFormat="1" ht="8.25" x14ac:dyDescent="0.2"/>
    <row r="81" spans="1:7" hidden="1" x14ac:dyDescent="0.2">
      <c r="A81" s="5" t="s">
        <v>27</v>
      </c>
      <c r="B81" s="5"/>
      <c r="C81" s="5"/>
      <c r="D81" s="5"/>
      <c r="E81" s="5"/>
      <c r="F81" s="5"/>
      <c r="G81" s="5"/>
    </row>
    <row r="82" spans="1:7" s="19" customFormat="1" ht="6" hidden="1" outlineLevel="1" x14ac:dyDescent="0.2"/>
    <row r="83" spans="1:7" s="19" customFormat="1" ht="13.9" hidden="1" customHeight="1" outlineLevel="1" x14ac:dyDescent="0.2">
      <c r="A83" s="99" t="s">
        <v>89</v>
      </c>
      <c r="B83" s="99"/>
      <c r="C83" s="99"/>
      <c r="D83" s="99"/>
      <c r="E83" s="99"/>
      <c r="F83" s="99"/>
      <c r="G83" s="99"/>
    </row>
    <row r="84" spans="1:7" hidden="1"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4" hidden="1" outlineLevel="1" x14ac:dyDescent="0.2">
      <c r="A87" s="12" t="s">
        <v>91</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5" hidden="1" customHeight="1" outlineLevel="1" x14ac:dyDescent="0.2">
      <c r="A90" s="49" t="s">
        <v>61</v>
      </c>
      <c r="B90" s="7"/>
      <c r="C90" s="7" t="s">
        <v>48</v>
      </c>
      <c r="D90" s="10"/>
      <c r="E90" s="50"/>
      <c r="F90" s="51">
        <f>D90*E90</f>
        <v>0</v>
      </c>
      <c r="G90" s="12"/>
    </row>
    <row r="91" spans="1:7" ht="11.4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5" hidden="1" customHeight="1" outlineLevel="1" x14ac:dyDescent="0.2"/>
    <row r="99" spans="1:7" hidden="1" collapsed="1" x14ac:dyDescent="0.2">
      <c r="A99" s="6" t="s">
        <v>15</v>
      </c>
      <c r="B99" s="6"/>
      <c r="C99" s="6"/>
      <c r="D99" s="6"/>
      <c r="E99" s="6"/>
      <c r="F99" s="52">
        <f>SUM(F85:F98)</f>
        <v>0</v>
      </c>
      <c r="G99" s="6"/>
    </row>
    <row r="100" spans="1:7" s="16" customFormat="1" ht="25.9" customHeight="1" x14ac:dyDescent="0.2">
      <c r="A100" s="100" t="s">
        <v>92</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1600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topLeftCell="A62" zoomScaleNormal="100" workbookViewId="0">
      <selection activeCell="A81" sqref="A81:XFD99"/>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87</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5"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hidden="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3.9" customHeight="1" x14ac:dyDescent="0.2">
      <c r="A25" s="112" t="s">
        <v>88</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ht="36" x14ac:dyDescent="0.2">
      <c r="A29" s="12" t="s">
        <v>93</v>
      </c>
      <c r="B29" s="22" t="str">
        <f>IFERROR(VLOOKUP(A29,'List of key experts'!$B$12:$D$35,3,0)&amp;" "&amp;VLOOKUP(A29,'List of key experts'!$B$12:$D$35,2,0),"N.N.")</f>
        <v xml:space="preserve">  </v>
      </c>
      <c r="C29" s="8" t="s">
        <v>13</v>
      </c>
      <c r="D29" s="10">
        <v>40</v>
      </c>
      <c r="E29" s="50"/>
      <c r="F29" s="51">
        <f t="shared" ref="F29:F38" si="1">D29*E29</f>
        <v>0</v>
      </c>
      <c r="G29" s="132" t="s">
        <v>107</v>
      </c>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si="1"/>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N.N.</v>
      </c>
      <c r="C44" s="8" t="s">
        <v>13</v>
      </c>
      <c r="D44" s="10"/>
      <c r="E44" s="50"/>
      <c r="F44" s="51">
        <f t="shared" ref="F44:F53" si="2">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
      <c r="A52" s="12" t="s">
        <v>69</v>
      </c>
      <c r="B52" s="22" t="str">
        <f>IFERROR(VLOOKUP(A52,'List of key experts'!$B$12:$D$35,3,0)&amp;" "&amp;VLOOKUP(A52,'List of key experts'!$B$12:$D$35,2,0),"N.N.")</f>
        <v>N.N.</v>
      </c>
      <c r="C52" s="8" t="s">
        <v>13</v>
      </c>
      <c r="D52" s="10"/>
      <c r="E52" s="50"/>
      <c r="F52" s="51">
        <f t="shared" si="2"/>
        <v>0</v>
      </c>
      <c r="G52" s="12"/>
    </row>
    <row r="53" spans="1:8" hidden="1"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90</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t="36" outlineLevel="1" x14ac:dyDescent="0.2">
      <c r="A64" s="12"/>
      <c r="B64" s="12"/>
      <c r="C64" s="12"/>
      <c r="D64" s="10"/>
      <c r="E64" s="50"/>
      <c r="F64" s="51">
        <f>D64*E64</f>
        <v>0</v>
      </c>
      <c r="G64" s="12" t="s">
        <v>108</v>
      </c>
    </row>
    <row r="65" spans="1:7" ht="24" outlineLevel="1" x14ac:dyDescent="0.2">
      <c r="A65" s="12" t="s">
        <v>76</v>
      </c>
      <c r="B65" s="12"/>
      <c r="C65" s="12" t="s">
        <v>48</v>
      </c>
      <c r="D65" s="10">
        <v>4</v>
      </c>
      <c r="E65" s="50"/>
      <c r="F65" s="51">
        <f t="shared" ref="F65:F77" si="3">D65*E65</f>
        <v>0</v>
      </c>
      <c r="G65" s="12" t="s">
        <v>103</v>
      </c>
    </row>
    <row r="66" spans="1:7" hidden="1"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v>1</v>
      </c>
      <c r="E67" s="50">
        <v>800</v>
      </c>
      <c r="F67" s="51">
        <f t="shared" si="3"/>
        <v>800</v>
      </c>
      <c r="G67" s="12"/>
    </row>
    <row r="68" spans="1:7" ht="12" customHeight="1" outlineLevel="1" x14ac:dyDescent="0.2">
      <c r="A68" s="12" t="s">
        <v>94</v>
      </c>
      <c r="B68" s="12"/>
      <c r="C68" s="12" t="s">
        <v>48</v>
      </c>
      <c r="D68" s="10">
        <v>4</v>
      </c>
      <c r="E68" s="50"/>
      <c r="F68" s="51">
        <f t="shared" si="3"/>
        <v>0</v>
      </c>
      <c r="G68" s="12" t="s">
        <v>100</v>
      </c>
    </row>
    <row r="69" spans="1:7" outlineLevel="1" x14ac:dyDescent="0.2">
      <c r="A69" s="12" t="s">
        <v>95</v>
      </c>
      <c r="B69" s="12"/>
      <c r="C69" s="12" t="s">
        <v>47</v>
      </c>
      <c r="D69" s="10">
        <v>10</v>
      </c>
      <c r="E69" s="50"/>
      <c r="F69" s="51">
        <f t="shared" si="3"/>
        <v>0</v>
      </c>
      <c r="G69" s="12"/>
    </row>
    <row r="70" spans="1:7" ht="11.45" customHeight="1" outlineLevel="1" x14ac:dyDescent="0.2">
      <c r="A70" s="12" t="s">
        <v>96</v>
      </c>
      <c r="B70" s="12"/>
      <c r="C70" s="12" t="s">
        <v>48</v>
      </c>
      <c r="D70" s="10">
        <v>10</v>
      </c>
      <c r="E70" s="50"/>
      <c r="F70" s="51">
        <f t="shared" si="3"/>
        <v>0</v>
      </c>
      <c r="G70" s="12"/>
    </row>
    <row r="71" spans="1:7" outlineLevel="1" x14ac:dyDescent="0.2">
      <c r="A71" s="12" t="s">
        <v>26</v>
      </c>
      <c r="B71" s="12"/>
      <c r="C71" s="12" t="s">
        <v>48</v>
      </c>
      <c r="D71" s="10">
        <v>4</v>
      </c>
      <c r="E71" s="50"/>
      <c r="F71" s="51">
        <f t="shared" si="3"/>
        <v>0</v>
      </c>
      <c r="G71" s="12" t="s">
        <v>101</v>
      </c>
    </row>
    <row r="72" spans="1:7" ht="24" outlineLevel="1" x14ac:dyDescent="0.2">
      <c r="A72" s="12" t="s">
        <v>104</v>
      </c>
      <c r="B72" s="12"/>
      <c r="C72" s="12" t="s">
        <v>48</v>
      </c>
      <c r="D72" s="10">
        <v>4</v>
      </c>
      <c r="E72" s="50"/>
      <c r="F72" s="51">
        <f t="shared" si="3"/>
        <v>0</v>
      </c>
      <c r="G72" s="12" t="s">
        <v>102</v>
      </c>
    </row>
    <row r="73" spans="1:7" outlineLevel="1" x14ac:dyDescent="0.2">
      <c r="A73" s="12" t="s">
        <v>105</v>
      </c>
      <c r="B73" s="12"/>
      <c r="C73" s="12" t="s">
        <v>47</v>
      </c>
      <c r="D73" s="10">
        <v>10</v>
      </c>
      <c r="E73" s="50"/>
      <c r="F73" s="51">
        <f t="shared" si="3"/>
        <v>0</v>
      </c>
      <c r="G73" s="12"/>
    </row>
    <row r="74" spans="1:7" ht="24" outlineLevel="1" x14ac:dyDescent="0.2">
      <c r="A74" s="12" t="s">
        <v>106</v>
      </c>
      <c r="B74" s="12"/>
      <c r="C74" s="12" t="s">
        <v>48</v>
      </c>
      <c r="D74" s="10">
        <v>10</v>
      </c>
      <c r="E74" s="50"/>
      <c r="F74" s="51">
        <f t="shared" si="3"/>
        <v>0</v>
      </c>
      <c r="G74" s="12"/>
    </row>
    <row r="75" spans="1:7" hidden="1" outlineLevel="1" x14ac:dyDescent="0.2">
      <c r="A75" s="12"/>
      <c r="B75" s="12"/>
      <c r="C75" s="12" t="s">
        <v>25</v>
      </c>
      <c r="D75" s="10"/>
      <c r="E75" s="50"/>
      <c r="F75" s="51">
        <f t="shared" si="3"/>
        <v>0</v>
      </c>
      <c r="G75" s="12"/>
    </row>
    <row r="76" spans="1:7" hidden="1" outlineLevel="1" x14ac:dyDescent="0.2">
      <c r="A76" s="12"/>
      <c r="B76" s="12"/>
      <c r="C76" s="12" t="s">
        <v>25</v>
      </c>
      <c r="D76" s="10"/>
      <c r="E76" s="50"/>
      <c r="F76" s="51">
        <f t="shared" si="3"/>
        <v>0</v>
      </c>
      <c r="G76" s="12"/>
    </row>
    <row r="77" spans="1:7" hidden="1"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800</v>
      </c>
      <c r="G79" s="6"/>
    </row>
    <row r="80" spans="1:7" s="16" customFormat="1" ht="8.25" x14ac:dyDescent="0.2"/>
    <row r="81" spans="1:7" hidden="1" x14ac:dyDescent="0.2">
      <c r="A81" s="5" t="s">
        <v>27</v>
      </c>
      <c r="B81" s="5"/>
      <c r="C81" s="5"/>
      <c r="D81" s="5"/>
      <c r="E81" s="5"/>
      <c r="F81" s="5"/>
      <c r="G81" s="5"/>
    </row>
    <row r="82" spans="1:7" s="19" customFormat="1" ht="6" hidden="1" outlineLevel="1" x14ac:dyDescent="0.2"/>
    <row r="83" spans="1:7" s="19" customFormat="1" ht="13.9" hidden="1" customHeight="1" outlineLevel="1" x14ac:dyDescent="0.2">
      <c r="A83" s="112" t="s">
        <v>89</v>
      </c>
      <c r="B83" s="112"/>
      <c r="C83" s="112"/>
      <c r="D83" s="112"/>
      <c r="E83" s="112"/>
      <c r="F83" s="112"/>
      <c r="G83" s="112"/>
    </row>
    <row r="84" spans="1:7" hidden="1"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4">D86*E86</f>
        <v>0</v>
      </c>
      <c r="G86" s="12"/>
    </row>
    <row r="87" spans="1:7" ht="24" hidden="1" outlineLevel="1" x14ac:dyDescent="0.2">
      <c r="A87" s="12" t="s">
        <v>91</v>
      </c>
      <c r="B87" s="7"/>
      <c r="C87" s="12" t="s">
        <v>25</v>
      </c>
      <c r="D87" s="10"/>
      <c r="E87" s="50"/>
      <c r="F87" s="51">
        <f t="shared" si="4"/>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4"/>
        <v>0</v>
      </c>
      <c r="G89" s="12"/>
    </row>
    <row r="90" spans="1:7" ht="11.45" hidden="1" customHeight="1" outlineLevel="1" x14ac:dyDescent="0.2">
      <c r="A90" s="49" t="s">
        <v>61</v>
      </c>
      <c r="B90" s="7"/>
      <c r="C90" s="7" t="s">
        <v>48</v>
      </c>
      <c r="D90" s="10"/>
      <c r="E90" s="50"/>
      <c r="F90" s="51">
        <f>D90*E90</f>
        <v>0</v>
      </c>
      <c r="G90" s="12"/>
    </row>
    <row r="91" spans="1:7" ht="11.4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5">D95*E95</f>
        <v>0</v>
      </c>
      <c r="G95" s="12"/>
    </row>
    <row r="96" spans="1:7" hidden="1" outlineLevel="1" x14ac:dyDescent="0.2">
      <c r="A96" s="45"/>
      <c r="B96" s="7"/>
      <c r="C96" s="12" t="s">
        <v>25</v>
      </c>
      <c r="D96" s="10"/>
      <c r="E96" s="50"/>
      <c r="F96" s="51">
        <f t="shared" si="5"/>
        <v>0</v>
      </c>
      <c r="G96" s="12"/>
    </row>
    <row r="97" spans="1:7" hidden="1" outlineLevel="1" x14ac:dyDescent="0.2">
      <c r="A97" s="45"/>
      <c r="B97" s="7"/>
      <c r="C97" s="12" t="s">
        <v>25</v>
      </c>
      <c r="D97" s="10"/>
      <c r="E97" s="50"/>
      <c r="F97" s="51">
        <f t="shared" si="5"/>
        <v>0</v>
      </c>
      <c r="G97" s="12"/>
    </row>
    <row r="98" spans="1:7" s="2" customFormat="1" ht="5.45" hidden="1" customHeight="1" outlineLevel="1" x14ac:dyDescent="0.2"/>
    <row r="99" spans="1:7" hidden="1" collapsed="1" x14ac:dyDescent="0.2">
      <c r="A99" s="6" t="s">
        <v>15</v>
      </c>
      <c r="B99" s="6"/>
      <c r="C99" s="6"/>
      <c r="D99" s="6"/>
      <c r="E99" s="6"/>
      <c r="F99" s="52">
        <f>SUM(F85:F98)</f>
        <v>0</v>
      </c>
      <c r="G99" s="6"/>
    </row>
    <row r="100" spans="1:7" ht="25.9" customHeight="1" x14ac:dyDescent="0.2">
      <c r="A100" s="100" t="s">
        <v>92</v>
      </c>
      <c r="B100" s="101"/>
      <c r="C100" s="101"/>
      <c r="D100" s="101"/>
      <c r="E100" s="92">
        <v>0</v>
      </c>
      <c r="F100" s="87">
        <f>E100*(F99+F78+F52+F37+F18)</f>
        <v>0</v>
      </c>
      <c r="G100" s="91"/>
    </row>
    <row r="101" spans="1:7" s="16" customFormat="1" ht="5.45" customHeight="1" x14ac:dyDescent="0.2"/>
    <row r="102" spans="1:7" ht="11.4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800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2" t="s">
        <v>81</v>
      </c>
      <c r="B1" s="123"/>
      <c r="C1" s="123"/>
      <c r="D1" s="123"/>
      <c r="E1" s="123"/>
      <c r="F1" s="123"/>
      <c r="G1" s="124"/>
    </row>
    <row r="2" spans="1:14" ht="18.75" customHeight="1" x14ac:dyDescent="0.2">
      <c r="A2" s="85" t="s">
        <v>84</v>
      </c>
      <c r="E2" s="125"/>
      <c r="F2" s="125"/>
    </row>
    <row r="3" spans="1:14" ht="11.4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45" customHeight="1" x14ac:dyDescent="0.2">
      <c r="A5" s="28"/>
      <c r="B5" s="53"/>
      <c r="C5" s="26" t="s">
        <v>1</v>
      </c>
      <c r="D5" s="128">
        <f>'Price schedule | Services'!D5</f>
        <v>0</v>
      </c>
      <c r="E5" s="128"/>
      <c r="F5" s="128"/>
      <c r="G5" s="128"/>
    </row>
    <row r="6" spans="1:14" ht="3.6" customHeight="1" x14ac:dyDescent="0.2">
      <c r="A6" s="24"/>
      <c r="B6" s="2"/>
      <c r="C6" s="27"/>
      <c r="D6" s="2"/>
      <c r="E6" s="2"/>
      <c r="F6" s="2"/>
      <c r="G6" s="2"/>
      <c r="J6" s="56"/>
      <c r="K6" s="56"/>
      <c r="L6" s="56"/>
      <c r="M6" s="56"/>
      <c r="N6" s="56"/>
    </row>
    <row r="7" spans="1:14" ht="33.75" customHeight="1" x14ac:dyDescent="0.2">
      <c r="A7" s="88"/>
      <c r="B7" s="90"/>
      <c r="C7" s="26" t="s">
        <v>2</v>
      </c>
      <c r="D7" s="127">
        <f>'Price schedule | Services'!D7</f>
        <v>0</v>
      </c>
      <c r="E7" s="127"/>
      <c r="F7" s="127"/>
      <c r="G7" s="127"/>
    </row>
    <row r="8" spans="1:14" ht="9" customHeight="1" x14ac:dyDescent="0.2">
      <c r="A8" s="57"/>
      <c r="B8" s="58"/>
      <c r="C8" s="58"/>
      <c r="D8" s="58"/>
      <c r="E8" s="58"/>
      <c r="F8" s="58"/>
      <c r="G8" s="58"/>
    </row>
    <row r="9" spans="1:14" ht="11.4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4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45" customHeight="1" x14ac:dyDescent="0.2">
      <c r="A13" s="5" t="s">
        <v>4</v>
      </c>
      <c r="B13" s="5"/>
      <c r="C13" s="5"/>
      <c r="D13" s="5"/>
      <c r="E13" s="5"/>
      <c r="F13" s="5"/>
      <c r="G13" s="5"/>
    </row>
    <row r="14" spans="1:14" ht="11.45" customHeight="1" x14ac:dyDescent="0.2">
      <c r="A14" s="84"/>
      <c r="B14" s="84"/>
      <c r="C14" s="84"/>
      <c r="D14" s="84"/>
      <c r="E14" s="84"/>
      <c r="F14" s="84"/>
      <c r="G14" s="84"/>
    </row>
    <row r="15" spans="1:14" s="60" customFormat="1" ht="11.45" customHeight="1" x14ac:dyDescent="0.2">
      <c r="A15" s="21" t="s">
        <v>83</v>
      </c>
      <c r="B15" s="67"/>
      <c r="C15" s="67"/>
      <c r="D15" s="67"/>
      <c r="E15" s="67"/>
      <c r="F15" s="67"/>
      <c r="G15" s="67"/>
    </row>
    <row r="16" spans="1:14" s="60" customFormat="1" ht="11.4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5" customHeight="1" x14ac:dyDescent="0.2">
      <c r="A18" s="21" t="s">
        <v>82</v>
      </c>
      <c r="B18" s="70"/>
      <c r="C18" s="69"/>
      <c r="D18" s="69"/>
      <c r="E18" s="69"/>
      <c r="F18" s="69"/>
      <c r="G18" s="69"/>
    </row>
    <row r="19" spans="1:12" s="60" customFormat="1" ht="11.4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5" customHeight="1" x14ac:dyDescent="0.2">
      <c r="A21" s="5" t="s">
        <v>20</v>
      </c>
      <c r="B21" s="5"/>
      <c r="C21" s="5"/>
      <c r="D21" s="5"/>
      <c r="E21" s="5"/>
      <c r="F21" s="5"/>
      <c r="G21" s="5"/>
    </row>
    <row r="22" spans="1:12" ht="12" customHeight="1" x14ac:dyDescent="0.2">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5" customHeight="1" x14ac:dyDescent="0.2">
      <c r="A25" s="6" t="s">
        <v>15</v>
      </c>
      <c r="B25" s="64"/>
      <c r="C25" s="64"/>
      <c r="D25" s="64"/>
      <c r="E25" s="76">
        <f>'Price schedule | Services'!F79+'Price schedule | opt. services'!F79</f>
        <v>2400</v>
      </c>
      <c r="F25" s="65"/>
      <c r="G25" s="72"/>
      <c r="H25" s="79"/>
      <c r="I25" s="60"/>
      <c r="L25" s="60"/>
    </row>
    <row r="26" spans="1:12" s="75" customFormat="1" ht="17.25" customHeight="1" x14ac:dyDescent="0.2">
      <c r="A26" s="66"/>
      <c r="B26" s="67"/>
      <c r="C26" s="67"/>
      <c r="D26" s="67"/>
      <c r="E26" s="67"/>
      <c r="F26" s="67"/>
      <c r="G26" s="67"/>
    </row>
    <row r="27" spans="1:12" s="60" customFormat="1" ht="11.45" customHeight="1" x14ac:dyDescent="0.2">
      <c r="A27" s="5" t="s">
        <v>27</v>
      </c>
      <c r="B27" s="5"/>
      <c r="C27" s="5"/>
      <c r="D27" s="5"/>
      <c r="E27" s="5"/>
      <c r="F27" s="5"/>
      <c r="G27" s="5"/>
    </row>
    <row r="28" spans="1:12" s="77" customFormat="1" ht="11.45" customHeight="1" x14ac:dyDescent="0.2">
      <c r="A28" s="66"/>
      <c r="B28" s="67"/>
      <c r="C28" s="67"/>
      <c r="D28" s="67"/>
      <c r="E28" s="67"/>
      <c r="F28" s="67"/>
      <c r="G28" s="67"/>
    </row>
    <row r="29" spans="1:12" s="60" customFormat="1" ht="11.45" customHeight="1" x14ac:dyDescent="0.2">
      <c r="A29" s="6" t="s">
        <v>15</v>
      </c>
      <c r="B29" s="64"/>
      <c r="C29" s="64"/>
      <c r="D29" s="64"/>
      <c r="E29" s="76">
        <f>'Price schedule | Services'!F99+'Price schedule | opt. services'!F99</f>
        <v>0</v>
      </c>
      <c r="F29" s="65"/>
      <c r="G29" s="72"/>
    </row>
    <row r="30" spans="1:12" s="68" customFormat="1" ht="17.25" customHeight="1" x14ac:dyDescent="0.2">
      <c r="A30" s="66"/>
      <c r="B30" s="67"/>
      <c r="C30" s="67"/>
      <c r="D30" s="67"/>
      <c r="E30" s="67"/>
      <c r="F30" s="67"/>
      <c r="G30" s="67"/>
    </row>
    <row r="31" spans="1:12" s="60" customFormat="1" ht="11.4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2400</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A14" sqref="A14:XFD35"/>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hidden="1" x14ac:dyDescent="0.2">
      <c r="B12" s="12" t="s">
        <v>12</v>
      </c>
      <c r="C12" s="12"/>
      <c r="D12" s="12"/>
      <c r="E12" s="18"/>
      <c r="F12" s="12"/>
      <c r="G12" s="12"/>
    </row>
    <row r="13" spans="2:7" x14ac:dyDescent="0.2">
      <c r="B13" s="12" t="s">
        <v>93</v>
      </c>
      <c r="C13" s="12"/>
      <c r="D13" s="12" t="s">
        <v>41</v>
      </c>
      <c r="E13" s="18"/>
      <c r="F13" s="12"/>
      <c r="G13" s="12"/>
    </row>
    <row r="14" spans="2:7" hidden="1"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hidden="1" x14ac:dyDescent="0.2">
      <c r="B19" s="12"/>
      <c r="C19" s="12"/>
      <c r="D19" s="12"/>
      <c r="E19" s="18"/>
      <c r="F19" s="12"/>
      <c r="G19" s="12"/>
    </row>
    <row r="20" spans="2:7" hidden="1" x14ac:dyDescent="0.2">
      <c r="B20" s="12"/>
      <c r="C20" s="12"/>
      <c r="D20" s="12"/>
      <c r="E20" s="18"/>
      <c r="F20" s="12"/>
      <c r="G20" s="12"/>
    </row>
    <row r="21" spans="2:7" hidden="1" x14ac:dyDescent="0.2">
      <c r="B21" s="12"/>
      <c r="C21" s="12"/>
      <c r="D21" s="12"/>
      <c r="E21" s="18"/>
      <c r="F21" s="12"/>
      <c r="G21" s="12"/>
    </row>
    <row r="22" spans="2:7" hidden="1" x14ac:dyDescent="0.2">
      <c r="B22" s="12"/>
      <c r="C22" s="12"/>
      <c r="D22" s="12"/>
      <c r="E22" s="18"/>
      <c r="F22" s="12"/>
      <c r="G22" s="12"/>
    </row>
    <row r="23" spans="2:7" hidden="1" x14ac:dyDescent="0.2">
      <c r="B23" s="12"/>
      <c r="C23" s="12"/>
      <c r="D23" s="12"/>
      <c r="E23" s="18"/>
      <c r="F23" s="12"/>
      <c r="G23" s="12"/>
    </row>
    <row r="24" spans="2:7" hidden="1" x14ac:dyDescent="0.2">
      <c r="B24" s="12"/>
      <c r="C24" s="12"/>
      <c r="D24" s="12"/>
      <c r="E24" s="18"/>
      <c r="F24" s="12"/>
      <c r="G24" s="12"/>
    </row>
    <row r="25" spans="2:7" hidden="1" x14ac:dyDescent="0.2">
      <c r="B25" s="12"/>
      <c r="C25" s="12"/>
      <c r="D25" s="12"/>
      <c r="E25" s="18"/>
      <c r="F25" s="12"/>
      <c r="G25" s="12"/>
    </row>
    <row r="26" spans="2:7" hidden="1" x14ac:dyDescent="0.2">
      <c r="B26" s="12"/>
      <c r="C26" s="12"/>
      <c r="D26" s="12"/>
      <c r="E26" s="18"/>
      <c r="F26" s="12"/>
      <c r="G26" s="12"/>
    </row>
    <row r="27" spans="2:7" hidden="1" x14ac:dyDescent="0.2">
      <c r="B27" s="12"/>
      <c r="C27" s="12"/>
      <c r="D27" s="12"/>
      <c r="E27" s="18"/>
      <c r="F27" s="12"/>
      <c r="G27" s="12"/>
    </row>
    <row r="28" spans="2:7" hidden="1" x14ac:dyDescent="0.2">
      <c r="B28" s="12"/>
      <c r="C28" s="12"/>
      <c r="D28" s="12"/>
      <c r="E28" s="18"/>
      <c r="F28" s="12"/>
      <c r="G28" s="12"/>
    </row>
    <row r="29" spans="2:7" hidden="1" x14ac:dyDescent="0.2">
      <c r="B29" s="12"/>
      <c r="C29" s="12"/>
      <c r="D29" s="12"/>
      <c r="E29" s="18"/>
      <c r="F29" s="12"/>
      <c r="G29" s="12"/>
    </row>
    <row r="30" spans="2:7" hidden="1" x14ac:dyDescent="0.2">
      <c r="B30" s="12"/>
      <c r="C30" s="12"/>
      <c r="D30" s="12"/>
      <c r="E30" s="18"/>
      <c r="F30" s="12"/>
      <c r="G30" s="12"/>
    </row>
    <row r="31" spans="2:7" hidden="1" x14ac:dyDescent="0.2">
      <c r="B31" s="12"/>
      <c r="C31" s="12"/>
      <c r="D31" s="12"/>
      <c r="E31" s="18"/>
      <c r="F31" s="12"/>
      <c r="G31" s="12"/>
    </row>
    <row r="32" spans="2:7" hidden="1" x14ac:dyDescent="0.2">
      <c r="B32" s="12"/>
      <c r="C32" s="12"/>
      <c r="D32" s="12"/>
      <c r="E32" s="18"/>
      <c r="F32" s="12"/>
      <c r="G32" s="12"/>
    </row>
    <row r="33" spans="2:7" hidden="1" x14ac:dyDescent="0.2">
      <c r="B33" s="12"/>
      <c r="C33" s="12"/>
      <c r="D33" s="12"/>
      <c r="E33" s="18"/>
      <c r="F33" s="12"/>
      <c r="G33" s="12"/>
    </row>
    <row r="34" spans="2:7" hidden="1" x14ac:dyDescent="0.2">
      <c r="B34" s="12"/>
      <c r="C34" s="12"/>
      <c r="D34" s="12"/>
      <c r="E34" s="18"/>
      <c r="F34" s="12"/>
      <c r="G34" s="12"/>
    </row>
    <row r="35" spans="2:7" hidden="1"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Dern, Sonja GIZ</dc:creator>
  <cp:keywords/>
  <dc:description/>
  <cp:lastModifiedBy>Dern, Sonja GIZ</cp:lastModifiedBy>
  <cp:revision/>
  <cp:lastPrinted>2022-08-29T14:32:03Z</cp:lastPrinted>
  <dcterms:created xsi:type="dcterms:W3CDTF">2020-06-06T12:03:03Z</dcterms:created>
  <dcterms:modified xsi:type="dcterms:W3CDTF">2026-04-28T09:31:31Z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